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B9FF4DFE-2964-4DF8-AB7D-5BEFB06F36AC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EAEPED_OG!$B$2:$H$171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91" i="1"/>
  <c r="H93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E92" i="1"/>
  <c r="H92" i="1" s="1"/>
  <c r="E93" i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H33" i="1" s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C85" i="1" s="1"/>
  <c r="H86" i="1"/>
  <c r="G86" i="1"/>
  <c r="G85" i="1" s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F12" i="1"/>
  <c r="E12" i="1"/>
  <c r="D12" i="1"/>
  <c r="D10" i="1" s="1"/>
  <c r="C12" i="1"/>
  <c r="F10" i="1"/>
  <c r="C10" i="1"/>
  <c r="D160" i="1" l="1"/>
  <c r="G160" i="1"/>
  <c r="H85" i="1"/>
  <c r="C160" i="1"/>
  <c r="H10" i="1"/>
  <c r="E85" i="1"/>
  <c r="E10" i="1"/>
  <c r="F160" i="1"/>
  <c r="E160" i="1" l="1"/>
  <c r="H160" i="1"/>
</calcChain>
</file>

<file path=xl/sharedStrings.xml><?xml version="1.0" encoding="utf-8"?>
<sst xmlns="http://schemas.openxmlformats.org/spreadsheetml/2006/main" count="163" uniqueCount="90">
  <si>
    <t>ASEC_EAEPEDCOG_2doTRIM_T0</t>
  </si>
  <si>
    <t>Nombre del Ente Público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</si>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</sst>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162</xdr:row>
      <xdr:rowOff>74084</xdr:rowOff>
    </xdr:from>
    <xdr:to>
      <xdr:col>4</xdr:col>
      <xdr:colOff>832721</xdr:colOff>
      <xdr:row>168</xdr:row>
      <xdr:rowOff>33716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57BBA6-22E1-BE53-625A-2B02132BA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333" y="32787167"/>
          <a:ext cx="1975721" cy="84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N13" sqref="N1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1</v>
      </c>
      <c r="C2" s="40"/>
      <c r="D2" s="40"/>
      <c r="E2" s="40"/>
      <c r="F2" s="40"/>
      <c r="G2" s="40"/>
      <c r="H2" s="41"/>
    </row>
    <row r="3" spans="2:9" x14ac:dyDescent="0.2">
      <c r="B3" s="42" t="s">
        <v>2</v>
      </c>
      <c r="C3" s="43"/>
      <c r="D3" s="43"/>
      <c r="E3" s="43"/>
      <c r="F3" s="43"/>
      <c r="G3" s="43"/>
      <c r="H3" s="44"/>
    </row>
    <row r="4" spans="2:9" x14ac:dyDescent="0.2">
      <c r="B4" s="42" t="s">
        <v>3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4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5</v>
      </c>
      <c r="C7" s="34" t="s">
        <v>6</v>
      </c>
      <c r="D7" s="35"/>
      <c r="E7" s="35"/>
      <c r="F7" s="35"/>
      <c r="G7" s="36"/>
      <c r="H7" s="37" t="s">
        <v>7</v>
      </c>
    </row>
    <row r="8" spans="2:9" ht="24.75" thickBot="1" x14ac:dyDescent="0.25">
      <c r="B8" s="33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13</v>
      </c>
      <c r="C10" s="7">
        <f>SUM(C12,C20,C30,C40,C50,C60,C64,C73,C77)</f>
        <v>0</v>
      </c>
      <c r="D10" s="8">
        <f>SUM(D12,D20,D30,D40,D50,D60,D64,D73,D77)</f>
        <v>13068943.15</v>
      </c>
      <c r="E10" s="24">
        <f t="shared" ref="E10:H10" si="0">SUM(E12,E20,E30,E40,E50,E60,E64,E73,E77)</f>
        <v>13068943.15</v>
      </c>
      <c r="F10" s="8">
        <f t="shared" si="0"/>
        <v>13282268.739999998</v>
      </c>
      <c r="G10" s="8">
        <f t="shared" si="0"/>
        <v>13282268.739999998</v>
      </c>
      <c r="H10" s="24">
        <f t="shared" si="0"/>
        <v>-213325.58999999752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14</v>
      </c>
      <c r="C12" s="7">
        <f>SUM(C13:C19)</f>
        <v>0</v>
      </c>
      <c r="D12" s="7">
        <f>SUM(D13:D19)</f>
        <v>13068943.15</v>
      </c>
      <c r="E12" s="25">
        <f t="shared" ref="E12:H12" si="1">SUM(E13:E19)</f>
        <v>13068943.15</v>
      </c>
      <c r="F12" s="7">
        <f t="shared" si="1"/>
        <v>13216665.259999998</v>
      </c>
      <c r="G12" s="7">
        <f t="shared" si="1"/>
        <v>13216665.259999998</v>
      </c>
      <c r="H12" s="25">
        <f t="shared" si="1"/>
        <v>-147722.10999999754</v>
      </c>
    </row>
    <row r="13" spans="2:9" ht="24" x14ac:dyDescent="0.2">
      <c r="B13" s="10" t="s">
        <v>15</v>
      </c>
      <c r="C13" s="22">
        <v>0</v>
      </c>
      <c r="D13" s="22">
        <v>13068943.15</v>
      </c>
      <c r="E13" s="26">
        <f>SUM(C13:D13)</f>
        <v>13068943.15</v>
      </c>
      <c r="F13" s="23">
        <v>13216665.259999998</v>
      </c>
      <c r="G13" s="23">
        <v>13216665.259999998</v>
      </c>
      <c r="H13" s="30">
        <f>SUM(E13-F13)</f>
        <v>-147722.10999999754</v>
      </c>
    </row>
    <row r="14" spans="2:9" ht="22.9" customHeight="1" x14ac:dyDescent="0.2">
      <c r="B14" s="10" t="s">
        <v>16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17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">
      <c r="B16" s="10" t="s">
        <v>18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">
      <c r="B17" s="10" t="s">
        <v>19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20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21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22</v>
      </c>
      <c r="C20" s="7">
        <f>SUM(C21:C29)</f>
        <v>0</v>
      </c>
      <c r="D20" s="7">
        <f t="shared" ref="D20:H20" si="4">SUM(D21:D29)</f>
        <v>0</v>
      </c>
      <c r="E20" s="25">
        <f t="shared" si="4"/>
        <v>0</v>
      </c>
      <c r="F20" s="7">
        <f t="shared" si="4"/>
        <v>0</v>
      </c>
      <c r="G20" s="7">
        <f t="shared" si="4"/>
        <v>0</v>
      </c>
      <c r="H20" s="25">
        <f t="shared" si="4"/>
        <v>0</v>
      </c>
    </row>
    <row r="21" spans="2:8" ht="24" x14ac:dyDescent="0.2">
      <c r="B21" s="10" t="s">
        <v>23</v>
      </c>
      <c r="C21" s="22">
        <v>0</v>
      </c>
      <c r="D21" s="22">
        <v>0</v>
      </c>
      <c r="E21" s="26">
        <f t="shared" si="2"/>
        <v>0</v>
      </c>
      <c r="F21" s="23">
        <v>0</v>
      </c>
      <c r="G21" s="23">
        <v>0</v>
      </c>
      <c r="H21" s="30">
        <f t="shared" si="3"/>
        <v>0</v>
      </c>
    </row>
    <row r="22" spans="2:8" x14ac:dyDescent="0.2">
      <c r="B22" s="10" t="s">
        <v>24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4" x14ac:dyDescent="0.2">
      <c r="B23" s="10" t="s">
        <v>25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26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27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28</v>
      </c>
      <c r="C26" s="22">
        <v>0</v>
      </c>
      <c r="D26" s="22">
        <v>0</v>
      </c>
      <c r="E26" s="26">
        <f t="shared" si="2"/>
        <v>0</v>
      </c>
      <c r="F26" s="23">
        <v>0</v>
      </c>
      <c r="G26" s="23">
        <v>0</v>
      </c>
      <c r="H26" s="30">
        <f t="shared" si="3"/>
        <v>0</v>
      </c>
    </row>
    <row r="27" spans="2:8" ht="24" x14ac:dyDescent="0.2">
      <c r="B27" s="10" t="s">
        <v>29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30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31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32</v>
      </c>
      <c r="C30" s="7">
        <f>SUM(C31:C39)</f>
        <v>0</v>
      </c>
      <c r="D30" s="7">
        <f t="shared" ref="D30:H30" si="5">SUM(D31:D39)</f>
        <v>0</v>
      </c>
      <c r="E30" s="25">
        <f t="shared" si="5"/>
        <v>0</v>
      </c>
      <c r="F30" s="7">
        <f t="shared" si="5"/>
        <v>65603.48</v>
      </c>
      <c r="G30" s="7">
        <f t="shared" si="5"/>
        <v>65603.48</v>
      </c>
      <c r="H30" s="25">
        <f t="shared" si="5"/>
        <v>-65603.48</v>
      </c>
    </row>
    <row r="31" spans="2:8" x14ac:dyDescent="0.2">
      <c r="B31" s="10" t="s">
        <v>33</v>
      </c>
      <c r="C31" s="22">
        <v>0</v>
      </c>
      <c r="D31" s="22">
        <v>0</v>
      </c>
      <c r="E31" s="26">
        <f t="shared" si="2"/>
        <v>0</v>
      </c>
      <c r="F31" s="23">
        <v>0</v>
      </c>
      <c r="G31" s="23">
        <v>0</v>
      </c>
      <c r="H31" s="30">
        <f t="shared" si="3"/>
        <v>0</v>
      </c>
    </row>
    <row r="32" spans="2:8" x14ac:dyDescent="0.2">
      <c r="B32" s="10" t="s">
        <v>34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4" x14ac:dyDescent="0.2">
      <c r="B33" s="10" t="s">
        <v>35</v>
      </c>
      <c r="C33" s="22">
        <v>0</v>
      </c>
      <c r="D33" s="22">
        <v>0</v>
      </c>
      <c r="E33" s="26">
        <f t="shared" si="2"/>
        <v>0</v>
      </c>
      <c r="F33" s="23">
        <v>65603.48</v>
      </c>
      <c r="G33" s="23">
        <v>65603.48</v>
      </c>
      <c r="H33" s="30">
        <f t="shared" si="3"/>
        <v>-65603.48</v>
      </c>
    </row>
    <row r="34" spans="2:8" ht="24.6" customHeight="1" x14ac:dyDescent="0.2">
      <c r="B34" s="10" t="s">
        <v>36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4" x14ac:dyDescent="0.2">
      <c r="B35" s="10" t="s">
        <v>37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ht="24" x14ac:dyDescent="0.2">
      <c r="B36" s="10" t="s">
        <v>38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39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2">
      <c r="B38" s="10" t="s">
        <v>40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41</v>
      </c>
      <c r="C39" s="22">
        <v>0</v>
      </c>
      <c r="D39" s="22">
        <v>0</v>
      </c>
      <c r="E39" s="26">
        <f t="shared" si="2"/>
        <v>0</v>
      </c>
      <c r="F39" s="23">
        <v>0</v>
      </c>
      <c r="G39" s="23">
        <v>0</v>
      </c>
      <c r="H39" s="30">
        <f t="shared" si="3"/>
        <v>0</v>
      </c>
    </row>
    <row r="40" spans="2:8" s="9" customFormat="1" ht="25.5" customHeight="1" x14ac:dyDescent="0.2">
      <c r="B40" s="12" t="s">
        <v>42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43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44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45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46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47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48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49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50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51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52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53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54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55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56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57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58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59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60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61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62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63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64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65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66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67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68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69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70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71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72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73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74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75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76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77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78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79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80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81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82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83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84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85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86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87</v>
      </c>
      <c r="C85" s="15">
        <f>SUM(C86,C94,C104,C114,C124,C134,C138,C147,C151)</f>
        <v>87882132</v>
      </c>
      <c r="D85" s="15">
        <f t="shared" ref="D85:H85" si="14">SUM(D86,D94,D104,D114,D124,D134,D138,D147,D151)</f>
        <v>1244459.6099999996</v>
      </c>
      <c r="E85" s="27">
        <f t="shared" si="14"/>
        <v>89126591.609999999</v>
      </c>
      <c r="F85" s="15">
        <f t="shared" si="14"/>
        <v>89864653.449999988</v>
      </c>
      <c r="G85" s="15">
        <f t="shared" si="14"/>
        <v>82687674.280000001</v>
      </c>
      <c r="H85" s="27">
        <f t="shared" si="14"/>
        <v>-738061.83999999508</v>
      </c>
    </row>
    <row r="86" spans="2:8" x14ac:dyDescent="0.2">
      <c r="B86" s="16" t="s">
        <v>14</v>
      </c>
      <c r="C86" s="7">
        <f>SUM(C87:C93)</f>
        <v>70112350</v>
      </c>
      <c r="D86" s="7">
        <f t="shared" ref="D86:H86" si="15">SUM(D87:D93)</f>
        <v>2294459.61</v>
      </c>
      <c r="E86" s="25">
        <f t="shared" si="15"/>
        <v>72406809.609999999</v>
      </c>
      <c r="F86" s="7">
        <f t="shared" si="15"/>
        <v>73149991.889999986</v>
      </c>
      <c r="G86" s="7">
        <f t="shared" si="15"/>
        <v>65973012.719999991</v>
      </c>
      <c r="H86" s="25">
        <f t="shared" si="15"/>
        <v>-743182.2799999956</v>
      </c>
    </row>
    <row r="87" spans="2:8" ht="24" x14ac:dyDescent="0.2">
      <c r="B87" s="10" t="s">
        <v>15</v>
      </c>
      <c r="C87" s="22">
        <v>24944479</v>
      </c>
      <c r="D87" s="22">
        <v>3158753</v>
      </c>
      <c r="E87" s="26">
        <f>SUM(C87:D87)</f>
        <v>28103232</v>
      </c>
      <c r="F87" s="23">
        <v>24987350.899999999</v>
      </c>
      <c r="G87" s="23">
        <v>24987350.899999999</v>
      </c>
      <c r="H87" s="30">
        <f t="shared" ref="H87:H153" si="16">SUM(E87-F87)</f>
        <v>3115881.1000000015</v>
      </c>
    </row>
    <row r="88" spans="2:8" ht="24.6" customHeight="1" x14ac:dyDescent="0.2">
      <c r="B88" s="10" t="s">
        <v>16</v>
      </c>
      <c r="C88" s="22">
        <v>25543058</v>
      </c>
      <c r="D88" s="22"/>
      <c r="E88" s="26">
        <f t="shared" ref="E88:E153" si="17">SUM(C88:D88)</f>
        <v>25543058</v>
      </c>
      <c r="F88" s="23">
        <v>25177566.329999998</v>
      </c>
      <c r="G88" s="23">
        <v>25177566.329999998</v>
      </c>
      <c r="H88" s="30">
        <f>SUM(E88-F88)</f>
        <v>365491.67000000179</v>
      </c>
    </row>
    <row r="89" spans="2:8" x14ac:dyDescent="0.2">
      <c r="B89" s="10" t="s">
        <v>17</v>
      </c>
      <c r="C89" s="22">
        <v>10040062</v>
      </c>
      <c r="D89" s="22">
        <v>-864293.39</v>
      </c>
      <c r="E89" s="26">
        <f t="shared" si="17"/>
        <v>9175768.6099999994</v>
      </c>
      <c r="F89" s="23">
        <v>7295238.0999999987</v>
      </c>
      <c r="G89" s="23">
        <v>7295238.0999999987</v>
      </c>
      <c r="H89" s="30">
        <f t="shared" si="16"/>
        <v>1880530.5100000007</v>
      </c>
    </row>
    <row r="90" spans="2:8" x14ac:dyDescent="0.2">
      <c r="B90" s="10" t="s">
        <v>18</v>
      </c>
      <c r="C90" s="22">
        <v>6032827</v>
      </c>
      <c r="D90" s="22">
        <v>-719999.99999999988</v>
      </c>
      <c r="E90" s="26">
        <f t="shared" si="17"/>
        <v>5312827</v>
      </c>
      <c r="F90" s="23">
        <v>4258372.66</v>
      </c>
      <c r="G90" s="23">
        <v>4258372.66</v>
      </c>
      <c r="H90" s="30">
        <f t="shared" si="16"/>
        <v>1054454.3399999999</v>
      </c>
    </row>
    <row r="91" spans="2:8" x14ac:dyDescent="0.2">
      <c r="B91" s="10" t="s">
        <v>19</v>
      </c>
      <c r="C91" s="22">
        <v>3551924</v>
      </c>
      <c r="D91" s="22">
        <v>719999.99999999988</v>
      </c>
      <c r="E91" s="26">
        <f t="shared" si="17"/>
        <v>4271924</v>
      </c>
      <c r="F91" s="23">
        <v>4254484.7299999995</v>
      </c>
      <c r="G91" s="23">
        <v>4254484.7299999995</v>
      </c>
      <c r="H91" s="30">
        <f t="shared" si="16"/>
        <v>17439.270000000484</v>
      </c>
    </row>
    <row r="92" spans="2:8" x14ac:dyDescent="0.2">
      <c r="B92" s="10" t="s">
        <v>20</v>
      </c>
      <c r="C92" s="22">
        <v>0</v>
      </c>
      <c r="D92" s="22"/>
      <c r="E92" s="26">
        <f t="shared" si="17"/>
        <v>0</v>
      </c>
      <c r="F92" s="23">
        <v>7176979.1699999999</v>
      </c>
      <c r="G92" s="23"/>
      <c r="H92" s="30">
        <f t="shared" si="16"/>
        <v>-7176979.1699999999</v>
      </c>
    </row>
    <row r="93" spans="2:8" x14ac:dyDescent="0.2">
      <c r="B93" s="10" t="s">
        <v>21</v>
      </c>
      <c r="C93" s="22">
        <v>0</v>
      </c>
      <c r="D93" s="22"/>
      <c r="E93" s="26">
        <f t="shared" si="17"/>
        <v>0</v>
      </c>
      <c r="F93" s="23"/>
      <c r="G93" s="23"/>
      <c r="H93" s="30">
        <f t="shared" si="16"/>
        <v>0</v>
      </c>
    </row>
    <row r="94" spans="2:8" ht="24" x14ac:dyDescent="0.2">
      <c r="B94" s="17" t="s">
        <v>22</v>
      </c>
      <c r="C94" s="7">
        <f>SUM(C95:C103)</f>
        <v>2491052.7800000003</v>
      </c>
      <c r="D94" s="7">
        <f t="shared" ref="D94:H94" si="18">SUM(D95:D103)</f>
        <v>-289999.99999999994</v>
      </c>
      <c r="E94" s="25">
        <f t="shared" si="18"/>
        <v>2201052.7800000003</v>
      </c>
      <c r="F94" s="7">
        <f t="shared" si="18"/>
        <v>2204102.7100000004</v>
      </c>
      <c r="G94" s="7">
        <f t="shared" si="18"/>
        <v>2204102.7100000004</v>
      </c>
      <c r="H94" s="25">
        <f t="shared" si="18"/>
        <v>-3049.9299999998584</v>
      </c>
    </row>
    <row r="95" spans="2:8" ht="24" x14ac:dyDescent="0.2">
      <c r="B95" s="10" t="s">
        <v>23</v>
      </c>
      <c r="C95" s="22">
        <v>1272526.8500000001</v>
      </c>
      <c r="D95" s="22">
        <v>-709006.1</v>
      </c>
      <c r="E95" s="26">
        <f t="shared" si="17"/>
        <v>563520.75000000012</v>
      </c>
      <c r="F95" s="23">
        <v>599014.90000000014</v>
      </c>
      <c r="G95" s="23">
        <v>599014.90000000014</v>
      </c>
      <c r="H95" s="30">
        <f t="shared" si="16"/>
        <v>-35494.150000000023</v>
      </c>
    </row>
    <row r="96" spans="2:8" x14ac:dyDescent="0.2">
      <c r="B96" s="10" t="s">
        <v>24</v>
      </c>
      <c r="C96" s="22">
        <v>90000</v>
      </c>
      <c r="D96" s="22">
        <v>190000</v>
      </c>
      <c r="E96" s="26">
        <f t="shared" si="17"/>
        <v>280000</v>
      </c>
      <c r="F96" s="23">
        <v>272486.83</v>
      </c>
      <c r="G96" s="23">
        <v>272486.83</v>
      </c>
      <c r="H96" s="30">
        <f t="shared" si="16"/>
        <v>7513.1699999999837</v>
      </c>
    </row>
    <row r="97" spans="2:18" ht="24" x14ac:dyDescent="0.2">
      <c r="B97" s="10" t="s">
        <v>25</v>
      </c>
      <c r="C97" s="22">
        <v>0</v>
      </c>
      <c r="D97" s="22"/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26</v>
      </c>
      <c r="C98" s="22">
        <v>30000</v>
      </c>
      <c r="D98" s="22">
        <v>34465.160000000003</v>
      </c>
      <c r="E98" s="26">
        <f t="shared" si="17"/>
        <v>64465.16</v>
      </c>
      <c r="F98" s="23">
        <v>63086.33</v>
      </c>
      <c r="G98" s="23">
        <v>63086.33</v>
      </c>
      <c r="H98" s="30">
        <f t="shared" si="16"/>
        <v>1378.8300000000017</v>
      </c>
    </row>
    <row r="99" spans="2:18" ht="24" x14ac:dyDescent="0.2">
      <c r="B99" s="10" t="s">
        <v>27</v>
      </c>
      <c r="C99" s="22">
        <v>0</v>
      </c>
      <c r="D99" s="22">
        <v>1432</v>
      </c>
      <c r="E99" s="26">
        <f t="shared" si="17"/>
        <v>1432</v>
      </c>
      <c r="F99" s="23">
        <v>471.9</v>
      </c>
      <c r="G99" s="23">
        <v>471.9</v>
      </c>
      <c r="H99" s="30">
        <f t="shared" si="16"/>
        <v>960.1</v>
      </c>
      <c r="J99" s="18"/>
    </row>
    <row r="100" spans="2:18" x14ac:dyDescent="0.2">
      <c r="B100" s="10" t="s">
        <v>28</v>
      </c>
      <c r="C100" s="22">
        <v>923525.93</v>
      </c>
      <c r="D100" s="22">
        <v>91296.69</v>
      </c>
      <c r="E100" s="26">
        <f t="shared" si="17"/>
        <v>1014822.6200000001</v>
      </c>
      <c r="F100" s="23">
        <v>1007792.59</v>
      </c>
      <c r="G100" s="23">
        <v>1007792.59</v>
      </c>
      <c r="H100" s="30">
        <f t="shared" si="16"/>
        <v>7030.0300000001444</v>
      </c>
      <c r="R100" s="2"/>
    </row>
    <row r="101" spans="2:18" ht="24" x14ac:dyDescent="0.2">
      <c r="B101" s="10" t="s">
        <v>29</v>
      </c>
      <c r="C101" s="22">
        <v>70000</v>
      </c>
      <c r="D101" s="22">
        <v>-48995.68</v>
      </c>
      <c r="E101" s="26">
        <f t="shared" si="17"/>
        <v>21004.32</v>
      </c>
      <c r="F101" s="23">
        <v>6797.0199999999995</v>
      </c>
      <c r="G101" s="23">
        <v>6797.0199999999995</v>
      </c>
      <c r="H101" s="30">
        <f t="shared" si="16"/>
        <v>14207.3</v>
      </c>
    </row>
    <row r="102" spans="2:18" ht="12.6" customHeight="1" x14ac:dyDescent="0.2">
      <c r="B102" s="10" t="s">
        <v>30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31</v>
      </c>
      <c r="C103" s="22">
        <v>105000</v>
      </c>
      <c r="D103" s="22">
        <v>150807.93</v>
      </c>
      <c r="E103" s="26">
        <f t="shared" si="17"/>
        <v>255807.93</v>
      </c>
      <c r="F103" s="23">
        <v>254453.13999999996</v>
      </c>
      <c r="G103" s="23">
        <v>254453.13999999996</v>
      </c>
      <c r="H103" s="30">
        <f t="shared" si="16"/>
        <v>1354.7900000000373</v>
      </c>
    </row>
    <row r="104" spans="2:18" ht="24" x14ac:dyDescent="0.2">
      <c r="B104" s="17" t="s">
        <v>32</v>
      </c>
      <c r="C104" s="7">
        <f>SUM(C105:C113)</f>
        <v>15278729.220000001</v>
      </c>
      <c r="D104" s="7">
        <f t="shared" ref="D104:H104" si="19">SUM(D105:D113)</f>
        <v>-760000.00000000023</v>
      </c>
      <c r="E104" s="25">
        <f t="shared" si="19"/>
        <v>14518729.219999999</v>
      </c>
      <c r="F104" s="7">
        <f t="shared" si="19"/>
        <v>14510558.850000001</v>
      </c>
      <c r="G104" s="7">
        <f t="shared" si="19"/>
        <v>14510558.850000001</v>
      </c>
      <c r="H104" s="25">
        <f t="shared" si="19"/>
        <v>8170.370000000341</v>
      </c>
    </row>
    <row r="105" spans="2:18" x14ac:dyDescent="0.2">
      <c r="B105" s="10" t="s">
        <v>33</v>
      </c>
      <c r="C105" s="22">
        <v>1214070.3799999999</v>
      </c>
      <c r="D105" s="22">
        <v>-100000</v>
      </c>
      <c r="E105" s="26">
        <f t="shared" si="17"/>
        <v>1114070.3799999999</v>
      </c>
      <c r="F105" s="23">
        <v>1131834.93</v>
      </c>
      <c r="G105" s="23">
        <v>1131834.93</v>
      </c>
      <c r="H105" s="30">
        <f t="shared" si="16"/>
        <v>-17764.550000000047</v>
      </c>
    </row>
    <row r="106" spans="2:18" x14ac:dyDescent="0.2">
      <c r="B106" s="10" t="s">
        <v>34</v>
      </c>
      <c r="C106" s="22">
        <v>5995387.4199999999</v>
      </c>
      <c r="D106" s="22">
        <v>-850000</v>
      </c>
      <c r="E106" s="26">
        <f t="shared" si="17"/>
        <v>5145387.42</v>
      </c>
      <c r="F106" s="23">
        <v>5140834.16</v>
      </c>
      <c r="G106" s="23">
        <v>5140834.16</v>
      </c>
      <c r="H106" s="30">
        <f t="shared" si="16"/>
        <v>4553.2599999997765</v>
      </c>
    </row>
    <row r="107" spans="2:18" ht="24" x14ac:dyDescent="0.2">
      <c r="B107" s="10" t="s">
        <v>35</v>
      </c>
      <c r="C107" s="22">
        <v>1718000</v>
      </c>
      <c r="D107" s="22">
        <v>-260000</v>
      </c>
      <c r="E107" s="26">
        <f t="shared" si="17"/>
        <v>1458000</v>
      </c>
      <c r="F107" s="23">
        <v>1463801.1600000001</v>
      </c>
      <c r="G107" s="23">
        <v>1463801.1600000001</v>
      </c>
      <c r="H107" s="30">
        <f t="shared" si="16"/>
        <v>-5801.160000000149</v>
      </c>
    </row>
    <row r="108" spans="2:18" ht="24" x14ac:dyDescent="0.2">
      <c r="B108" s="10" t="s">
        <v>36</v>
      </c>
      <c r="C108" s="22">
        <v>90000</v>
      </c>
      <c r="D108" s="22">
        <v>275345.13</v>
      </c>
      <c r="E108" s="26">
        <f t="shared" si="17"/>
        <v>365345.13</v>
      </c>
      <c r="F108" s="23">
        <v>338289.82</v>
      </c>
      <c r="G108" s="23">
        <v>338289.82</v>
      </c>
      <c r="H108" s="30">
        <f t="shared" si="16"/>
        <v>27055.309999999998</v>
      </c>
    </row>
    <row r="109" spans="2:18" ht="24" x14ac:dyDescent="0.2">
      <c r="B109" s="10" t="s">
        <v>37</v>
      </c>
      <c r="C109" s="22">
        <v>2816271.42</v>
      </c>
      <c r="D109" s="22">
        <v>-140000</v>
      </c>
      <c r="E109" s="26">
        <f t="shared" si="17"/>
        <v>2676271.42</v>
      </c>
      <c r="F109" s="23">
        <v>2686599.2499999991</v>
      </c>
      <c r="G109" s="23">
        <v>2686599.2499999991</v>
      </c>
      <c r="H109" s="30">
        <f t="shared" si="16"/>
        <v>-10327.829999999143</v>
      </c>
    </row>
    <row r="110" spans="2:18" ht="24" x14ac:dyDescent="0.2">
      <c r="B110" s="10" t="s">
        <v>38</v>
      </c>
      <c r="C110" s="22">
        <v>600000</v>
      </c>
      <c r="D110" s="22">
        <v>-587928.05000000005</v>
      </c>
      <c r="E110" s="26">
        <f t="shared" si="17"/>
        <v>12071.949999999953</v>
      </c>
      <c r="F110" s="23">
        <v>17376.8</v>
      </c>
      <c r="G110" s="23">
        <v>17376.8</v>
      </c>
      <c r="H110" s="30">
        <f t="shared" si="16"/>
        <v>-5304.8500000000458</v>
      </c>
    </row>
    <row r="111" spans="2:18" x14ac:dyDescent="0.2">
      <c r="B111" s="10" t="s">
        <v>39</v>
      </c>
      <c r="C111" s="22">
        <v>950000</v>
      </c>
      <c r="D111" s="22">
        <v>202582.92</v>
      </c>
      <c r="E111" s="26">
        <f t="shared" si="17"/>
        <v>1152582.92</v>
      </c>
      <c r="F111" s="23">
        <v>1169135.72</v>
      </c>
      <c r="G111" s="23">
        <v>1169135.72</v>
      </c>
      <c r="H111" s="30">
        <f t="shared" si="16"/>
        <v>-16552.800000000047</v>
      </c>
    </row>
    <row r="112" spans="2:18" x14ac:dyDescent="0.2">
      <c r="B112" s="10" t="s">
        <v>40</v>
      </c>
      <c r="C112" s="22">
        <v>150000</v>
      </c>
      <c r="D112" s="22">
        <v>-100000</v>
      </c>
      <c r="E112" s="26">
        <f t="shared" si="17"/>
        <v>50000</v>
      </c>
      <c r="F112" s="23">
        <v>54656.01</v>
      </c>
      <c r="G112" s="23">
        <v>54656.01</v>
      </c>
      <c r="H112" s="30">
        <f t="shared" si="16"/>
        <v>-4656.010000000002</v>
      </c>
      <c r="J112" s="18"/>
    </row>
    <row r="113" spans="2:8" x14ac:dyDescent="0.2">
      <c r="B113" s="10" t="s">
        <v>41</v>
      </c>
      <c r="C113" s="22">
        <v>1745000</v>
      </c>
      <c r="D113" s="22">
        <v>800000</v>
      </c>
      <c r="E113" s="26">
        <f t="shared" si="17"/>
        <v>2545000</v>
      </c>
      <c r="F113" s="23">
        <v>2508031</v>
      </c>
      <c r="G113" s="23">
        <v>2508031</v>
      </c>
      <c r="H113" s="30">
        <f t="shared" si="16"/>
        <v>36969</v>
      </c>
    </row>
    <row r="114" spans="2:8" ht="29.25" customHeight="1" x14ac:dyDescent="0.2">
      <c r="B114" s="17" t="s">
        <v>42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43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44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45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46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47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48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49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50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51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52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53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54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55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56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57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58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59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60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61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62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63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64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65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66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67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68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69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70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71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72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73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74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75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76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77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78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79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80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81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82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83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84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85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86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88</v>
      </c>
      <c r="C160" s="21">
        <f>SUM(C10,C85)</f>
        <v>87882132</v>
      </c>
      <c r="D160" s="21">
        <f t="shared" ref="D160:G160" si="28">SUM(D10,D85)</f>
        <v>14313402.76</v>
      </c>
      <c r="E160" s="28">
        <f>SUM(E10,E85)</f>
        <v>102195534.76000001</v>
      </c>
      <c r="F160" s="21">
        <f t="shared" si="28"/>
        <v>103146922.18999998</v>
      </c>
      <c r="G160" s="21">
        <f t="shared" si="28"/>
        <v>95969943.019999996</v>
      </c>
      <c r="H160" s="28">
        <f>SUM(H10,H85)</f>
        <v>-951387.4299999926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2022-11-18T21:14:25Z</cp:lastPrinted>
  <dcterms:created xsi:type="dcterms:W3CDTF">2020-01-08T21:14:59Z</dcterms:created>
  <dcterms:modified xsi:type="dcterms:W3CDTF">2023-01-23T18:27:03Z</dcterms:modified>
</cp:coreProperties>
</file>